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210" windowWidth="9525" windowHeight="11700" activeTab="0"/>
  </bookViews>
  <sheets>
    <sheet name="predpoklad 2015" sheetId="1" r:id="rId1"/>
    <sheet name="Hárok3" sheetId="2" r:id="rId2"/>
  </sheets>
  <definedNames/>
  <calcPr fullCalcOnLoad="1"/>
</workbook>
</file>

<file path=xl/comments1.xml><?xml version="1.0" encoding="utf-8"?>
<comments xmlns="http://schemas.openxmlformats.org/spreadsheetml/2006/main">
  <authors>
    <author>Eduard Apfel</author>
  </authors>
  <commentList>
    <comment ref="B6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drevo 24000 * 47 = 1128000 
poľovníctvo  30000
nájomné 11000
samovýroba 6000</t>
        </r>
      </text>
    </comment>
    <comment ref="B12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cesty 43000
ujma Krpcovo 44600
ujma zákonná 17000 : 2= 8000
kosba 2400
LEP 6000</t>
        </r>
      </text>
    </comment>
    <comment ref="B22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cesty 25000
budovy 10000</t>
        </r>
      </text>
    </comment>
    <comment ref="B25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24000 * 20= 480000</t>
        </r>
      </text>
    </comment>
    <comment ref="B29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13000*4,92=64000€</t>
        </r>
      </text>
    </comment>
    <comment ref="B31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87 997 € náklad pest. Činnosti na rok 2015    
56 981 € bude uhradené z rezervy vytvorenej v rokoch 2009, 2010, 2011, 2014
31 015 € bude hradené z rozpočtu
111 481 € vytvorená rezerva z minulých rokov pre rok 2015
111 481 -  56 981 = 54 500 € rezerva nevyčerpaná, celkom 
 31 000 - 54 500 = -23500 € , výsledok po započítaní nákladu a nevyčerpanej rezervy na účte 518</t>
        </r>
      </text>
    </comment>
  </commentList>
</comments>
</file>

<file path=xl/sharedStrings.xml><?xml version="1.0" encoding="utf-8"?>
<sst xmlns="http://schemas.openxmlformats.org/spreadsheetml/2006/main" count="55" uniqueCount="55">
  <si>
    <t>Mestské lesy Banská Bystrica  s.r.o.</t>
  </si>
  <si>
    <t>ukazovateľ</t>
  </si>
  <si>
    <t>Tržby za výrobky a služby sk.601,602</t>
  </si>
  <si>
    <r>
      <t>Tr</t>
    </r>
    <r>
      <rPr>
        <sz val="11"/>
        <color theme="1"/>
        <rFont val="Calibri"/>
        <family val="2"/>
      </rPr>
      <t>žby za predaj tovaru 604</t>
    </r>
  </si>
  <si>
    <r>
      <t>T</t>
    </r>
    <r>
      <rPr>
        <sz val="11"/>
        <color theme="1"/>
        <rFont val="Calibri"/>
        <family val="2"/>
      </rPr>
      <t>ržby za predaj  materiálu  642</t>
    </r>
  </si>
  <si>
    <t>Výnosy z dlhod.fin.majetku 655</t>
  </si>
  <si>
    <t>Mimoriadne výnosy 68</t>
  </si>
  <si>
    <t>Iné výnosy z hosp.č. 64</t>
  </si>
  <si>
    <t>Ostatné pokuty a penále</t>
  </si>
  <si>
    <t>Ostatné prevádzkové výnosy, dotácie zo ŠR 648</t>
  </si>
  <si>
    <t>Zmena stavu vnútropod.zásob 613</t>
  </si>
  <si>
    <t>Spotreba mat. a energie 501-503 z toho:</t>
  </si>
  <si>
    <t>Spotreba materiálu 501</t>
  </si>
  <si>
    <t>Spotreba energie 502</t>
  </si>
  <si>
    <t>Služby  51 v tom:</t>
  </si>
  <si>
    <t>Opravy a údržba 511</t>
  </si>
  <si>
    <t>Cestovné 512</t>
  </si>
  <si>
    <t>Náklady na reprezentáciu 513</t>
  </si>
  <si>
    <t>Nájomné 518</t>
  </si>
  <si>
    <t>Výkony spojov 518</t>
  </si>
  <si>
    <t>Odvoz dreva 518</t>
  </si>
  <si>
    <t xml:space="preserve">Manipulácia a nakladanie 518 </t>
  </si>
  <si>
    <t>Pestovná činnosť 518</t>
  </si>
  <si>
    <t>Preprav.pluh. a aposyp ciest 518</t>
  </si>
  <si>
    <t>Osobné náklady 52 z toho:</t>
  </si>
  <si>
    <t>Mzdové náklady 521</t>
  </si>
  <si>
    <t>Odmeny členom DR 523</t>
  </si>
  <si>
    <t>Zákon.soc.zabezpečenie 524 Ostatné soc.poist.525</t>
  </si>
  <si>
    <t>Zákonnné soc. náklady 527</t>
  </si>
  <si>
    <t>Dane a poplatky 53 z toho:</t>
  </si>
  <si>
    <t>Daň z motor.vozidiel 531</t>
  </si>
  <si>
    <t>Daň z nehnuteľnosti 532</t>
  </si>
  <si>
    <t>Ostatné dane a poplatky 538</t>
  </si>
  <si>
    <t>Iné náklady na hospo.činnosť                543-547 z toho:</t>
  </si>
  <si>
    <t>Dary 543</t>
  </si>
  <si>
    <t>Zmluv.pokuty a penále 544</t>
  </si>
  <si>
    <t>Ostatné pokuty a penále 545</t>
  </si>
  <si>
    <t>Tvorba opravnej položky 547</t>
  </si>
  <si>
    <t>Ostatné prevádzkové náklady 548 z toho:</t>
  </si>
  <si>
    <t>Príspevky práv.osobám-členské 548</t>
  </si>
  <si>
    <t>Ostatné náklady na hosp.č. 548</t>
  </si>
  <si>
    <t>Náklady na poistné 548</t>
  </si>
  <si>
    <t>Odpisy NDH,DHM 551</t>
  </si>
  <si>
    <t>Ostatné finačné náklady 56</t>
  </si>
  <si>
    <t>Hospod.výsledok pred zdanením</t>
  </si>
  <si>
    <t>Daň z príjmu</t>
  </si>
  <si>
    <t>Hospodársky výsledok po zdanení</t>
  </si>
  <si>
    <t>VÝNOSY  CELKOM</t>
  </si>
  <si>
    <t>NÁKLADY CELKOM</t>
  </si>
  <si>
    <t>Ostatné služby 518 -PC,semináre výrub drevín</t>
  </si>
  <si>
    <t>Úroky 662</t>
  </si>
  <si>
    <t xml:space="preserve">Náklady na pred.tovar 504 </t>
  </si>
  <si>
    <t>Výroba dreva po OM 518</t>
  </si>
  <si>
    <t>plán 2015</t>
  </si>
  <si>
    <t>Finančný plán na rok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</si>
</sst>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6" fillId="16" borderId="11" xfId="0" applyFont="1" applyFill="1" applyBorder="1" applyAlignment="1">
      <alignment horizontal="center"/>
    </xf>
    <xf numFmtId="0" fontId="36" fillId="16" borderId="10" xfId="0" applyFont="1" applyFill="1" applyBorder="1" applyAlignment="1">
      <alignment horizontal="center"/>
    </xf>
    <xf numFmtId="0" fontId="0" fillId="0" borderId="10" xfId="48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6" fillId="16" borderId="10" xfId="0" applyFont="1" applyFill="1" applyBorder="1" applyAlignment="1">
      <alignment horizontal="center" wrapText="1"/>
    </xf>
    <xf numFmtId="0" fontId="36" fillId="16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7" fillId="16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7" fillId="16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4" fillId="16" borderId="10" xfId="0" applyFont="1" applyFill="1" applyBorder="1" applyAlignment="1">
      <alignment wrapText="1"/>
    </xf>
    <xf numFmtId="0" fontId="36" fillId="16" borderId="10" xfId="0" applyFont="1" applyFill="1" applyBorder="1" applyAlignment="1">
      <alignment wrapText="1"/>
    </xf>
    <xf numFmtId="0" fontId="36" fillId="16" borderId="1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6" fillId="16" borderId="13" xfId="0" applyFont="1" applyFill="1" applyBorder="1" applyAlignment="1">
      <alignment/>
    </xf>
    <xf numFmtId="0" fontId="36" fillId="0" borderId="0" xfId="0" applyFont="1" applyAlignment="1">
      <alignment/>
    </xf>
    <xf numFmtId="0" fontId="47" fillId="0" borderId="0" xfId="0" applyFont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1" fontId="44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5" zoomScaleNormal="85" zoomScalePageLayoutView="0" workbookViewId="0" topLeftCell="A1">
      <selection activeCell="C2" sqref="C2"/>
    </sheetView>
  </sheetViews>
  <sheetFormatPr defaultColWidth="9.140625" defaultRowHeight="15"/>
  <cols>
    <col min="1" max="1" width="32.140625" style="0" customWidth="1"/>
    <col min="2" max="3" width="29.7109375" style="0" customWidth="1"/>
  </cols>
  <sheetData>
    <row r="1" spans="1:4" ht="21">
      <c r="A1" s="40" t="s">
        <v>54</v>
      </c>
      <c r="B1" s="1"/>
      <c r="C1" s="1"/>
      <c r="D1" s="1"/>
    </row>
    <row r="2" spans="1:4" s="2" customFormat="1" ht="21">
      <c r="A2" s="32" t="s">
        <v>0</v>
      </c>
      <c r="B2" s="1"/>
      <c r="C2" s="1"/>
      <c r="D2" s="1"/>
    </row>
    <row r="3" spans="1:4" s="2" customFormat="1" ht="39" customHeight="1" thickBot="1">
      <c r="A3" s="3"/>
      <c r="B3" s="33"/>
      <c r="C3" s="33"/>
      <c r="D3" s="1"/>
    </row>
    <row r="4" spans="1:4" s="2" customFormat="1" ht="21">
      <c r="A4" s="13" t="s">
        <v>1</v>
      </c>
      <c r="B4" s="34" t="s">
        <v>53</v>
      </c>
      <c r="C4" s="33"/>
      <c r="D4" s="1"/>
    </row>
    <row r="5" spans="1:4" s="2" customFormat="1" ht="22.5" customHeight="1">
      <c r="A5" s="14" t="s">
        <v>47</v>
      </c>
      <c r="B5" s="35">
        <f>SUM(B6:B15)</f>
        <v>1272500</v>
      </c>
      <c r="C5" s="33"/>
      <c r="D5" s="1"/>
    </row>
    <row r="6" spans="1:4" s="2" customFormat="1" ht="28.5" customHeight="1">
      <c r="A6" s="15" t="s">
        <v>2</v>
      </c>
      <c r="B6" s="36">
        <f>1128000+30000+11000+6000</f>
        <v>1175000</v>
      </c>
      <c r="C6" s="33"/>
      <c r="D6" s="1"/>
    </row>
    <row r="7" spans="1:4" s="5" customFormat="1" ht="30">
      <c r="A7" s="16" t="s">
        <v>10</v>
      </c>
      <c r="B7" s="36">
        <v>-7000</v>
      </c>
      <c r="C7" s="33"/>
      <c r="D7" s="4"/>
    </row>
    <row r="8" spans="1:4" s="5" customFormat="1" ht="21">
      <c r="A8" s="17" t="s">
        <v>3</v>
      </c>
      <c r="B8" s="36"/>
      <c r="C8" s="33"/>
      <c r="D8" s="4"/>
    </row>
    <row r="9" spans="1:4" s="5" customFormat="1" ht="21">
      <c r="A9" s="16" t="s">
        <v>7</v>
      </c>
      <c r="B9" s="36"/>
      <c r="C9" s="33"/>
      <c r="D9" s="4"/>
    </row>
    <row r="10" spans="1:4" s="5" customFormat="1" ht="30">
      <c r="A10" s="17" t="s">
        <v>4</v>
      </c>
      <c r="B10" s="36"/>
      <c r="C10" s="33"/>
      <c r="D10" s="4"/>
    </row>
    <row r="11" spans="1:4" s="5" customFormat="1" ht="21">
      <c r="A11" s="18" t="s">
        <v>8</v>
      </c>
      <c r="B11" s="36"/>
      <c r="C11" s="33"/>
      <c r="D11" s="4"/>
    </row>
    <row r="12" spans="1:4" s="5" customFormat="1" ht="30">
      <c r="A12" s="16" t="s">
        <v>9</v>
      </c>
      <c r="B12" s="36">
        <f>43000+44600+8000+2400+6000</f>
        <v>104000</v>
      </c>
      <c r="C12" s="33"/>
      <c r="D12" s="4"/>
    </row>
    <row r="13" spans="1:4" s="5" customFormat="1" ht="21">
      <c r="A13" s="16" t="s">
        <v>50</v>
      </c>
      <c r="B13" s="36">
        <v>500</v>
      </c>
      <c r="C13" s="33"/>
      <c r="D13" s="4"/>
    </row>
    <row r="14" spans="1:4" s="5" customFormat="1" ht="30">
      <c r="A14" s="16" t="s">
        <v>5</v>
      </c>
      <c r="B14" s="36"/>
      <c r="C14" s="33"/>
      <c r="D14" s="4"/>
    </row>
    <row r="15" spans="1:4" s="5" customFormat="1" ht="21">
      <c r="A15" s="16" t="s">
        <v>6</v>
      </c>
      <c r="B15" s="36"/>
      <c r="C15" s="33"/>
      <c r="D15" s="4"/>
    </row>
    <row r="16" spans="1:4" s="5" customFormat="1" ht="21">
      <c r="A16" s="19" t="s">
        <v>48</v>
      </c>
      <c r="B16" s="37">
        <f>SUM(B17+B20+B21+B33+B38+B42+B47+B51+B52)</f>
        <v>1269300</v>
      </c>
      <c r="C16" s="33"/>
      <c r="D16" s="4"/>
    </row>
    <row r="17" spans="1:4" s="5" customFormat="1" ht="30">
      <c r="A17" s="20" t="s">
        <v>11</v>
      </c>
      <c r="B17" s="38">
        <f>SUM(B18:B19)</f>
        <v>30000</v>
      </c>
      <c r="C17" s="33"/>
      <c r="D17" s="4"/>
    </row>
    <row r="18" spans="1:4" s="5" customFormat="1" ht="21">
      <c r="A18" s="16" t="s">
        <v>12</v>
      </c>
      <c r="B18" s="36">
        <v>28000</v>
      </c>
      <c r="C18" s="33"/>
      <c r="D18" s="4"/>
    </row>
    <row r="19" spans="1:4" s="5" customFormat="1" ht="21">
      <c r="A19" s="17" t="s">
        <v>13</v>
      </c>
      <c r="B19" s="39">
        <v>2000</v>
      </c>
      <c r="C19" s="33"/>
      <c r="D19" s="4"/>
    </row>
    <row r="20" spans="1:4" s="5" customFormat="1" ht="30">
      <c r="A20" s="28" t="s">
        <v>51</v>
      </c>
      <c r="B20" s="39"/>
      <c r="C20" s="33"/>
      <c r="D20" s="4"/>
    </row>
    <row r="21" spans="1:4" s="5" customFormat="1" ht="21">
      <c r="A21" s="20" t="s">
        <v>14</v>
      </c>
      <c r="B21" s="38">
        <f>SUM(B22:B32)</f>
        <v>747500</v>
      </c>
      <c r="C21" s="33"/>
      <c r="D21" s="4"/>
    </row>
    <row r="22" spans="1:4" s="5" customFormat="1" ht="21">
      <c r="A22" s="16" t="s">
        <v>15</v>
      </c>
      <c r="B22" s="39">
        <f>25000+10000</f>
        <v>35000</v>
      </c>
      <c r="C22" s="33"/>
      <c r="D22" s="4"/>
    </row>
    <row r="23" spans="1:4" s="5" customFormat="1" ht="21">
      <c r="A23" s="16" t="s">
        <v>16</v>
      </c>
      <c r="B23" s="39">
        <v>5000</v>
      </c>
      <c r="C23" s="33"/>
      <c r="D23" s="4"/>
    </row>
    <row r="24" spans="1:4" s="5" customFormat="1" ht="30">
      <c r="A24" s="16" t="s">
        <v>17</v>
      </c>
      <c r="B24" s="39">
        <v>1500</v>
      </c>
      <c r="C24" s="33"/>
      <c r="D24" s="4"/>
    </row>
    <row r="25" spans="1:4" s="5" customFormat="1" ht="21">
      <c r="A25" s="16" t="s">
        <v>52</v>
      </c>
      <c r="B25" s="39">
        <v>480000</v>
      </c>
      <c r="C25" s="33"/>
      <c r="D25" s="4"/>
    </row>
    <row r="26" spans="1:4" s="5" customFormat="1" ht="21">
      <c r="A26" s="16" t="s">
        <v>18</v>
      </c>
      <c r="B26" s="39">
        <v>110500</v>
      </c>
      <c r="C26" s="33"/>
      <c r="D26" s="4"/>
    </row>
    <row r="27" spans="1:4" s="5" customFormat="1" ht="21">
      <c r="A27" s="16" t="s">
        <v>19</v>
      </c>
      <c r="B27" s="39">
        <v>6000</v>
      </c>
      <c r="C27" s="33"/>
      <c r="D27" s="4"/>
    </row>
    <row r="28" spans="1:4" s="5" customFormat="1" ht="30">
      <c r="A28" s="16" t="s">
        <v>49</v>
      </c>
      <c r="B28" s="39">
        <v>20000</v>
      </c>
      <c r="C28" s="33"/>
      <c r="D28" s="4"/>
    </row>
    <row r="29" spans="1:4" s="5" customFormat="1" ht="21">
      <c r="A29" s="16" t="s">
        <v>20</v>
      </c>
      <c r="B29" s="39">
        <v>64000</v>
      </c>
      <c r="C29" s="33"/>
      <c r="D29" s="4"/>
    </row>
    <row r="30" spans="1:4" s="5" customFormat="1" ht="21">
      <c r="A30" s="21" t="s">
        <v>21</v>
      </c>
      <c r="B30" s="39">
        <v>45000</v>
      </c>
      <c r="C30" s="33"/>
      <c r="D30" s="4"/>
    </row>
    <row r="31" spans="1:4" s="5" customFormat="1" ht="21">
      <c r="A31" s="21" t="s">
        <v>22</v>
      </c>
      <c r="B31" s="39">
        <f>31000-54500</f>
        <v>-23500</v>
      </c>
      <c r="C31" s="33"/>
      <c r="D31" s="4"/>
    </row>
    <row r="32" spans="1:4" s="5" customFormat="1" ht="21">
      <c r="A32" s="22" t="s">
        <v>23</v>
      </c>
      <c r="B32" s="39">
        <v>4000</v>
      </c>
      <c r="C32" s="33"/>
      <c r="D32" s="4"/>
    </row>
    <row r="33" spans="1:4" s="5" customFormat="1" ht="21">
      <c r="A33" s="23" t="s">
        <v>24</v>
      </c>
      <c r="B33" s="35">
        <f>SUM(B34:B37)</f>
        <v>416500</v>
      </c>
      <c r="C33" s="33"/>
      <c r="D33" s="4"/>
    </row>
    <row r="34" spans="1:4" s="5" customFormat="1" ht="21">
      <c r="A34" s="9" t="s">
        <v>25</v>
      </c>
      <c r="B34" s="39">
        <v>280000</v>
      </c>
      <c r="C34" s="33"/>
      <c r="D34" s="4"/>
    </row>
    <row r="35" spans="1:4" s="5" customFormat="1" ht="21">
      <c r="A35" s="9" t="s">
        <v>26</v>
      </c>
      <c r="B35" s="39">
        <v>1500</v>
      </c>
      <c r="C35" s="33"/>
      <c r="D35" s="4"/>
    </row>
    <row r="36" spans="1:4" s="5" customFormat="1" ht="33">
      <c r="A36" s="24" t="s">
        <v>27</v>
      </c>
      <c r="B36" s="39">
        <v>120000</v>
      </c>
      <c r="C36" s="33"/>
      <c r="D36" s="4"/>
    </row>
    <row r="37" spans="1:4" s="5" customFormat="1" ht="21">
      <c r="A37" s="9" t="s">
        <v>28</v>
      </c>
      <c r="B37" s="39">
        <v>15000</v>
      </c>
      <c r="C37" s="33"/>
      <c r="D37" s="4"/>
    </row>
    <row r="38" spans="1:4" s="2" customFormat="1" ht="21">
      <c r="A38" s="25" t="s">
        <v>29</v>
      </c>
      <c r="B38" s="35">
        <f>SUM(B39:B41)</f>
        <v>3300</v>
      </c>
      <c r="C38" s="33"/>
      <c r="D38" s="1"/>
    </row>
    <row r="39" spans="1:4" s="2" customFormat="1" ht="21.75" customHeight="1">
      <c r="A39" s="10" t="s">
        <v>30</v>
      </c>
      <c r="B39" s="39">
        <v>1100</v>
      </c>
      <c r="C39" s="33"/>
      <c r="D39" s="1"/>
    </row>
    <row r="40" spans="1:3" s="6" customFormat="1" ht="21.75" customHeight="1">
      <c r="A40" s="26" t="s">
        <v>31</v>
      </c>
      <c r="B40" s="39">
        <v>1200</v>
      </c>
      <c r="C40" s="33"/>
    </row>
    <row r="41" spans="1:3" s="6" customFormat="1" ht="23.25" customHeight="1">
      <c r="A41" s="12" t="s">
        <v>32</v>
      </c>
      <c r="B41" s="39">
        <v>1000</v>
      </c>
      <c r="C41" s="33"/>
    </row>
    <row r="42" spans="1:3" s="7" customFormat="1" ht="30" customHeight="1">
      <c r="A42" s="27" t="s">
        <v>33</v>
      </c>
      <c r="B42" s="35">
        <f>SUM(B43:B46)</f>
        <v>500</v>
      </c>
      <c r="C42" s="33"/>
    </row>
    <row r="43" spans="1:3" s="7" customFormat="1" ht="21.75" customHeight="1">
      <c r="A43" s="11" t="s">
        <v>34</v>
      </c>
      <c r="B43" s="39">
        <v>500</v>
      </c>
      <c r="C43" s="33"/>
    </row>
    <row r="44" spans="1:3" s="7" customFormat="1" ht="21.75" customHeight="1">
      <c r="A44" s="11" t="s">
        <v>35</v>
      </c>
      <c r="B44" s="39"/>
      <c r="C44" s="33"/>
    </row>
    <row r="45" spans="1:4" s="8" customFormat="1" ht="21.75" customHeight="1">
      <c r="A45" s="11" t="s">
        <v>36</v>
      </c>
      <c r="B45" s="39"/>
      <c r="C45" s="33"/>
      <c r="D45" s="4"/>
    </row>
    <row r="46" spans="1:4" s="8" customFormat="1" ht="21.75" customHeight="1">
      <c r="A46" s="11" t="s">
        <v>37</v>
      </c>
      <c r="B46" s="39"/>
      <c r="C46" s="33"/>
      <c r="D46" s="4"/>
    </row>
    <row r="47" spans="1:4" s="8" customFormat="1" ht="30" customHeight="1">
      <c r="A47" s="28" t="s">
        <v>38</v>
      </c>
      <c r="B47" s="35">
        <f>SUM(B48:B50)</f>
        <v>9000</v>
      </c>
      <c r="C47" s="33"/>
      <c r="D47" s="4"/>
    </row>
    <row r="48" spans="1:4" s="8" customFormat="1" ht="21.75" customHeight="1">
      <c r="A48" s="11" t="s">
        <v>39</v>
      </c>
      <c r="B48" s="39">
        <v>3000</v>
      </c>
      <c r="C48" s="33"/>
      <c r="D48" s="4"/>
    </row>
    <row r="49" spans="1:4" s="8" customFormat="1" ht="21.75" customHeight="1">
      <c r="A49" s="11" t="s">
        <v>40</v>
      </c>
      <c r="B49" s="39">
        <v>2000</v>
      </c>
      <c r="C49" s="33"/>
      <c r="D49" s="4"/>
    </row>
    <row r="50" spans="1:4" s="8" customFormat="1" ht="21.75" customHeight="1">
      <c r="A50" s="12" t="s">
        <v>41</v>
      </c>
      <c r="B50" s="39">
        <v>4000</v>
      </c>
      <c r="C50" s="33"/>
      <c r="D50" s="4"/>
    </row>
    <row r="51" spans="1:3" s="8" customFormat="1" ht="21.75" customHeight="1">
      <c r="A51" s="29" t="s">
        <v>42</v>
      </c>
      <c r="B51" s="35">
        <v>62000</v>
      </c>
      <c r="C51" s="33"/>
    </row>
    <row r="52" spans="1:3" s="8" customFormat="1" ht="21.75" customHeight="1">
      <c r="A52" s="29" t="s">
        <v>43</v>
      </c>
      <c r="B52" s="35">
        <v>500</v>
      </c>
      <c r="C52" s="33"/>
    </row>
    <row r="53" spans="1:3" ht="21.75" customHeight="1">
      <c r="A53" s="30" t="s">
        <v>44</v>
      </c>
      <c r="B53" s="35">
        <f>SUM(B5-B16)</f>
        <v>3200</v>
      </c>
      <c r="C53" s="33"/>
    </row>
    <row r="54" spans="1:3" ht="21.75" customHeight="1">
      <c r="A54" s="30" t="s">
        <v>45</v>
      </c>
      <c r="B54" s="39"/>
      <c r="C54" s="33"/>
    </row>
    <row r="55" spans="1:3" ht="21.75" customHeight="1" thickBot="1">
      <c r="A55" s="31" t="s">
        <v>46</v>
      </c>
      <c r="B55" s="39"/>
      <c r="C55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Zúbeková</dc:creator>
  <cp:keywords/>
  <dc:description/>
  <cp:lastModifiedBy>Eduard Apfel</cp:lastModifiedBy>
  <cp:lastPrinted>2015-04-01T07:37:50Z</cp:lastPrinted>
  <dcterms:created xsi:type="dcterms:W3CDTF">2014-02-05T12:58:35Z</dcterms:created>
  <dcterms:modified xsi:type="dcterms:W3CDTF">2015-04-17T06:41:18Z</dcterms:modified>
  <cp:category/>
  <cp:version/>
  <cp:contentType/>
  <cp:contentStatus/>
</cp:coreProperties>
</file>